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 (дораб авг25 Ю)\ПЗ к 30.09.25\"/>
    </mc:Choice>
  </mc:AlternateContent>
  <bookViews>
    <workbookView xWindow="0" yWindow="0" windowWidth="28800" windowHeight="12300"/>
  </bookViews>
  <sheets>
    <sheet name="2" sheetId="1" r:id="rId1"/>
  </sheets>
  <definedNames>
    <definedName name="_xlnm.Print_Area" localSheetId="0">'2'!$A$1:$CQ$25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8" i="1" l="1"/>
  <c r="CO19" i="1" l="1"/>
  <c r="CL19" i="1" s="1"/>
  <c r="U19" i="1" s="1"/>
  <c r="X19" i="1" s="1"/>
  <c r="CB19" i="1"/>
  <c r="BR19" i="1"/>
  <c r="BH19" i="1"/>
  <c r="AX19" i="1"/>
  <c r="CO18" i="1" l="1"/>
  <c r="CL18" i="1" s="1"/>
  <c r="CJ18" i="1" l="1"/>
  <c r="CG18" i="1" s="1"/>
  <c r="AN18" i="1"/>
  <c r="AD18" i="1"/>
  <c r="X18" i="1"/>
  <c r="V18" i="1"/>
  <c r="W18" i="1"/>
  <c r="AI18" i="1" l="1"/>
  <c r="Y18" i="1"/>
  <c r="CP20" i="1" l="1"/>
  <c r="CO20" i="1"/>
  <c r="CN20" i="1"/>
  <c r="CM20" i="1"/>
  <c r="CL20" i="1"/>
  <c r="CJ20" i="1"/>
  <c r="CG20" i="1"/>
  <c r="CF20" i="1"/>
  <c r="CE20" i="1"/>
  <c r="CD20" i="1"/>
  <c r="CC20" i="1"/>
  <c r="CB20" i="1"/>
  <c r="BV20" i="1"/>
  <c r="BU20" i="1"/>
  <c r="BT20" i="1"/>
  <c r="BS20" i="1"/>
  <c r="BR20" i="1"/>
  <c r="BL20" i="1"/>
  <c r="BK20" i="1"/>
  <c r="BJ20" i="1"/>
  <c r="BI20" i="1"/>
  <c r="BH20" i="1"/>
  <c r="BB20" i="1"/>
  <c r="BA20" i="1"/>
  <c r="AZ20" i="1"/>
  <c r="AY20" i="1"/>
  <c r="AX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O20" i="1"/>
</calcChain>
</file>

<file path=xl/sharedStrings.xml><?xml version="1.0" encoding="utf-8"?>
<sst xmlns="http://schemas.openxmlformats.org/spreadsheetml/2006/main" count="380" uniqueCount="108">
  <si>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</si>
  <si>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</si>
  <si>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</si>
  <si>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</si>
  <si>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</si>
  <si>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</si>
  <si>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Депстроя и жкк Югры №42-Пр-6 от 06.10.2022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</si>
  <si>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</si>
  <si>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</si>
  <si>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</si>
  <si>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</si>
  <si>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</si>
  <si>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</si>
  <si>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</si>
  <si>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</si>
  <si>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</si>
  <si>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01.01.года 
2024,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</si>
  <si>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</si>
  <si>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</si>
  <si>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</si>
  <si>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2024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</si>
  <si>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</si>
  <si>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</si>
  <si>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</si>
  <si>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</si>
  <si>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</si>
  <si>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Факт</t>
  </si>
  <si>
    <t>План 2025 года</t>
  </si>
  <si>
    <t>План 2026 года</t>
  </si>
  <si>
    <t>План 2027 года</t>
  </si>
  <si>
    <t>План 2028 года</t>
  </si>
  <si>
    <t>План 2029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</si>
  <si>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</si>
  <si>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</si>
  <si>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</si>
  <si>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</si>
  <si>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</si>
  <si>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</si>
  <si>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</si>
  <si>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01.01.года 2024</t>
  </si>
  <si>
    <t>План 
на 01.01.года 2025</t>
  </si>
  <si>
    <t>Предложение по корректировке утвержденного плана на 01.01.года 2025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</si>
  <si>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</si>
  <si>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</si>
  <si>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</si>
  <si>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</si>
  <si>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</si>
  <si>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</si>
  <si>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</si>
  <si>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</si>
  <si>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</si>
  <si>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</si>
  <si>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</si>
  <si>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</si>
  <si>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</si>
  <si>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</si>
  <si>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</si>
  <si>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</si>
  <si>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</si>
  <si>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</si>
  <si>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</si>
  <si>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</si>
  <si>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</si>
  <si>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</si>
  <si>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</si>
  <si>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</si>
  <si>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</si>
  <si>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</si>
  <si>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</si>
  <si>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</si>
  <si>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</si>
  <si>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</si>
  <si>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</si>
  <si>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</si>
  <si>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</si>
  <si>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</si>
  <si>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</si>
  <si>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</si>
  <si>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</si>
  <si>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</si>
  <si>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</si>
  <si>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</si>
  <si>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t>
  </si>
  <si>
    <t>K_ЮТЭК-ХМАО-02</t>
  </si>
  <si>
    <t>2021</t>
  </si>
  <si>
    <t>2025</t>
  </si>
  <si>
    <t>2</t>
  </si>
  <si>
    <t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t>
  </si>
  <si>
    <t>P_ЮТЭК-ХМАО-01</t>
  </si>
  <si>
    <t>2026</t>
  </si>
  <si>
    <t>Итого по инвестиционной программе:</t>
  </si>
  <si>
    <t>нд</t>
  </si>
  <si>
    <t>С</t>
  </si>
  <si>
    <t>П</t>
  </si>
  <si>
    <t>0,00</t>
  </si>
  <si>
    <t>Уточнение стоимости оборудования по результатм закупки. Экономия ввиду перехода на отечественное програмное обеспечение.</t>
  </si>
  <si>
    <t>Предложение по корректировке утвержденного плана
года 2029</t>
  </si>
  <si>
    <t>Предложение по корректировке утвержденного плана 
года 2028</t>
  </si>
  <si>
    <t>Утвержденный план</t>
  </si>
  <si>
    <r>
      <t xml:space="preserve">Инвестиционная программа </t>
    </r>
    <r>
      <rPr>
        <b/>
        <u/>
        <sz val="14"/>
        <rFont val="Times New Roman"/>
        <family val="1"/>
        <charset val="204"/>
      </rPr>
      <t>АО "Югорская территориальная энергетическая компания"</t>
    </r>
  </si>
  <si>
    <r>
      <t>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года 2025</t>
    </r>
  </si>
  <si>
    <r>
      <t>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года 2026</t>
    </r>
  </si>
  <si>
    <r>
      <t>Предложение по корректировке утвержденного плана</t>
    </r>
    <r>
      <rPr>
        <sz val="12"/>
        <rFont val="Times New Roman"/>
        <family val="1"/>
        <charset val="204"/>
      </rPr>
      <t xml:space="preserve">
года 2027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</si>
  <si>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</si>
  <si>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</si>
  <si>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</si>
  <si>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</si>
  <si>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Январь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</si>
</sst>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_ ;\-#,##0.00\ "/>
    <numFmt numFmtId="166" formatCode="_-* #,##0.000000000\ _₽_-;\-* #,##0.000000000\ _₽_-;_-* &quot;-&quot;??\ _₽_-;_-@_-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5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vertical="top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0" fillId="0" borderId="0" xfId="0" applyFont="1" applyAlignment="1">
      <alignment horizontal="right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center" wrapText="1"/>
    </xf>
    <xf numFmtId="49" fontId="0" fillId="0" borderId="1" xfId="2" applyNumberFormat="1" applyFont="1" applyBorder="1" applyAlignment="1">
      <alignment horizontal="center" vertical="center" wrapText="1"/>
    </xf>
    <xf numFmtId="49" fontId="0" fillId="0" borderId="1" xfId="2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 wrapText="1"/>
    </xf>
    <xf numFmtId="0" fontId="0" fillId="0" borderId="1" xfId="0" applyFont="1" applyFill="1" applyBorder="1"/>
    <xf numFmtId="165" fontId="0" fillId="0" borderId="1" xfId="0" applyNumberFormat="1" applyFont="1" applyFill="1" applyBorder="1"/>
    <xf numFmtId="0" fontId="0" fillId="0" borderId="1" xfId="0" applyFont="1" applyBorder="1"/>
    <xf numFmtId="166" fontId="0" fillId="0" borderId="0" xfId="0" applyNumberFormat="1" applyFont="1" applyFill="1"/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 applyBorder="1" applyAlignment="1"/>
    <xf numFmtId="0" fontId="0" fillId="0" borderId="0" xfId="0" applyFont="1" applyFill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vertical="center"/>
    </xf>
    <xf numFmtId="0" fontId="0" fillId="0" borderId="0" xfId="2" applyFont="1" applyAlignment="1">
      <alignment horizontal="center" vertical="top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Q33"/>
  <sheetViews>
    <sheetView tabSelected="1" view="pageBreakPreview" topLeftCell="A10" zoomScale="55" zoomScaleNormal="100" zoomScaleSheetLayoutView="55" workbookViewId="0">
      <selection activeCell="M18" sqref="M18"/>
    </sheetView>
  </sheetViews>
  <sheetFormatPr defaultRowHeight="15.75" x14ac:dyDescent="0.25"/>
  <cols>
    <col min="1" max="1" width="10.625" style="10" customWidth="1"/>
    <col min="2" max="2" width="32.875" style="10" customWidth="1"/>
    <col min="3" max="3" width="15.125" style="10" customWidth="1"/>
    <col min="4" max="4" width="5.5" style="10" customWidth="1"/>
    <col min="5" max="6" width="6" style="10" customWidth="1"/>
    <col min="7" max="8" width="7.625" style="10" customWidth="1"/>
    <col min="9" max="9" width="11.75" style="10" customWidth="1"/>
    <col min="10" max="10" width="7.625" style="10" customWidth="1"/>
    <col min="11" max="11" width="6.75" style="10" customWidth="1"/>
    <col min="12" max="12" width="12.125" style="10" customWidth="1"/>
    <col min="13" max="13" width="8.25" style="9" customWidth="1"/>
    <col min="14" max="14" width="8.125" style="9" customWidth="1"/>
    <col min="15" max="15" width="16.75" style="9" customWidth="1"/>
    <col min="16" max="16" width="14.625" style="9" customWidth="1"/>
    <col min="17" max="17" width="13.75" style="9" customWidth="1"/>
    <col min="18" max="18" width="14.25" style="9" customWidth="1"/>
    <col min="19" max="19" width="13" style="9" customWidth="1"/>
    <col min="20" max="20" width="11" style="9" customWidth="1"/>
    <col min="21" max="21" width="14.25" style="9" customWidth="1"/>
    <col min="22" max="22" width="12.25" style="9" customWidth="1"/>
    <col min="23" max="23" width="11.375" style="9" customWidth="1"/>
    <col min="24" max="24" width="11.125" style="9" customWidth="1"/>
    <col min="25" max="25" width="8.5" style="9" customWidth="1"/>
    <col min="26" max="26" width="5.875" style="9" customWidth="1"/>
    <col min="27" max="27" width="8" style="9" customWidth="1"/>
    <col min="28" max="28" width="10.875" style="9" customWidth="1"/>
    <col min="29" max="29" width="6.125" style="9" customWidth="1"/>
    <col min="30" max="30" width="8.625" style="9" customWidth="1"/>
    <col min="31" max="31" width="5.875" style="9" customWidth="1"/>
    <col min="32" max="32" width="10.375" style="9" customWidth="1"/>
    <col min="33" max="33" width="11.75" style="9" customWidth="1"/>
    <col min="34" max="34" width="7" style="9" customWidth="1"/>
    <col min="35" max="35" width="10.25" style="9" customWidth="1"/>
    <col min="36" max="37" width="7" style="9" customWidth="1"/>
    <col min="38" max="38" width="10.125" style="9" customWidth="1"/>
    <col min="39" max="39" width="7" style="9" customWidth="1"/>
    <col min="40" max="40" width="10" style="9" customWidth="1"/>
    <col min="41" max="42" width="7" style="9" customWidth="1"/>
    <col min="43" max="43" width="9.25" style="9" customWidth="1"/>
    <col min="44" max="44" width="7" style="9" customWidth="1"/>
    <col min="45" max="45" width="9" style="10" customWidth="1"/>
    <col min="46" max="46" width="6.125" style="10" customWidth="1"/>
    <col min="47" max="47" width="8.875" style="10" customWidth="1"/>
    <col min="48" max="48" width="10.375" style="10" customWidth="1"/>
    <col min="49" max="49" width="7.875" style="10" customWidth="1"/>
    <col min="50" max="50" width="10.75" style="10" customWidth="1"/>
    <col min="51" max="51" width="7.25" style="10" customWidth="1"/>
    <col min="52" max="52" width="9.25" style="10" customWidth="1"/>
    <col min="53" max="53" width="9.75" style="10" customWidth="1"/>
    <col min="54" max="54" width="7.25" style="10" customWidth="1"/>
    <col min="55" max="55" width="8.375" style="10" customWidth="1"/>
    <col min="56" max="56" width="7.25" style="10" customWidth="1"/>
    <col min="57" max="57" width="8.75" style="10" customWidth="1"/>
    <col min="58" max="58" width="9.75" style="10" customWidth="1"/>
    <col min="59" max="59" width="7.25" style="10" customWidth="1"/>
    <col min="60" max="60" width="8.875" style="10" customWidth="1"/>
    <col min="61" max="61" width="7.25" style="10" customWidth="1"/>
    <col min="62" max="62" width="8.625" style="10" customWidth="1"/>
    <col min="63" max="63" width="10.25" style="10" customWidth="1"/>
    <col min="64" max="64" width="7.25" style="10" customWidth="1"/>
    <col min="65" max="65" width="7.875" style="10" customWidth="1"/>
    <col min="66" max="66" width="7.25" style="10" customWidth="1"/>
    <col min="67" max="67" width="8.75" style="10" customWidth="1"/>
    <col min="68" max="68" width="9.75" style="10" customWidth="1"/>
    <col min="69" max="71" width="7.25" style="10" customWidth="1"/>
    <col min="72" max="72" width="8.625" style="10" customWidth="1"/>
    <col min="73" max="73" width="10.25" style="10" customWidth="1"/>
    <col min="74" max="74" width="7.25" style="10" customWidth="1"/>
    <col min="75" max="75" width="8.375" style="10" customWidth="1"/>
    <col min="76" max="76" width="7.25" style="10" customWidth="1"/>
    <col min="77" max="77" width="8.75" style="10" customWidth="1"/>
    <col min="78" max="78" width="9.75" style="10" customWidth="1"/>
    <col min="79" max="79" width="7.25" style="10" customWidth="1"/>
    <col min="80" max="80" width="8.375" style="10" customWidth="1"/>
    <col min="81" max="81" width="7.25" style="10" customWidth="1"/>
    <col min="82" max="82" width="8.625" style="10" customWidth="1"/>
    <col min="83" max="83" width="10.25" style="10" customWidth="1"/>
    <col min="84" max="84" width="7.25" style="10" customWidth="1"/>
    <col min="85" max="85" width="9.125" style="10" customWidth="1"/>
    <col min="86" max="86" width="8.25" style="10" customWidth="1"/>
    <col min="87" max="87" width="9.5" style="10" customWidth="1"/>
    <col min="88" max="88" width="11.25" style="10" customWidth="1"/>
    <col min="89" max="89" width="7.375" style="10" customWidth="1"/>
    <col min="90" max="90" width="9" style="10" customWidth="1"/>
    <col min="91" max="91" width="8.5" style="10" customWidth="1"/>
    <col min="92" max="92" width="9.375" style="10" customWidth="1"/>
    <col min="93" max="93" width="10.375" style="10" customWidth="1"/>
    <col min="94" max="94" width="7.125" style="10" customWidth="1"/>
    <col min="95" max="95" width="19.375" style="10" customWidth="1"/>
    <col min="96" max="16384" width="9" style="10"/>
  </cols>
  <sheetData>
    <row r="1" spans="1:95" ht="18.7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AH1" s="1" t="s">
        <v>0</v>
      </c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95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AH2" s="2" t="s">
        <v>1</v>
      </c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1:95" ht="18.75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AH3" s="2" t="s">
        <v>2</v>
      </c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95" ht="18.75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7"/>
      <c r="AJ4" s="7"/>
      <c r="AK4" s="7"/>
      <c r="AL4" s="7"/>
      <c r="AM4" s="7"/>
      <c r="AN4" s="7"/>
      <c r="AO4" s="7"/>
      <c r="AP4" s="7"/>
      <c r="AQ4" s="7"/>
      <c r="AR4" s="7"/>
    </row>
    <row r="5" spans="1:95" ht="18.75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95" ht="18.75" x14ac:dyDescent="0.25">
      <c r="A6" s="73" t="s">
        <v>99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</row>
    <row r="7" spans="1:95" ht="18.75" customHeight="1" x14ac:dyDescent="0.25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</row>
    <row r="8" spans="1:95" ht="18.75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15"/>
      <c r="AJ8" s="15"/>
      <c r="AK8" s="15"/>
      <c r="AL8" s="15"/>
      <c r="AM8" s="15"/>
      <c r="AN8" s="15"/>
      <c r="AO8" s="15"/>
      <c r="AP8" s="15"/>
      <c r="AQ8" s="15"/>
      <c r="AR8" s="15"/>
      <c r="CQ8" s="2"/>
    </row>
    <row r="9" spans="1:95" ht="18.75" x14ac:dyDescent="0.3">
      <c r="A9" s="72" t="s">
        <v>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6"/>
      <c r="AJ9" s="6"/>
      <c r="AK9" s="6"/>
      <c r="AL9" s="6"/>
      <c r="AM9" s="6"/>
      <c r="AN9" s="6"/>
      <c r="AO9" s="6"/>
      <c r="AP9" s="6"/>
      <c r="AQ9" s="6"/>
      <c r="AR9" s="6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</row>
    <row r="10" spans="1:95" ht="18.75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</row>
    <row r="11" spans="1:95" ht="18.75" x14ac:dyDescent="0.3">
      <c r="A11" s="69" t="s">
        <v>6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</row>
    <row r="12" spans="1:95" x14ac:dyDescent="0.25">
      <c r="A12" s="70" t="s">
        <v>7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</row>
    <row r="13" spans="1:95" x14ac:dyDescent="0.25">
      <c r="A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P13" s="17"/>
    </row>
    <row r="14" spans="1:95" ht="80.25" customHeight="1" x14ac:dyDescent="0.25">
      <c r="A14" s="58" t="s">
        <v>8</v>
      </c>
      <c r="B14" s="58" t="s">
        <v>9</v>
      </c>
      <c r="C14" s="58" t="s">
        <v>10</v>
      </c>
      <c r="D14" s="71" t="s">
        <v>11</v>
      </c>
      <c r="E14" s="71" t="s">
        <v>12</v>
      </c>
      <c r="F14" s="58" t="s">
        <v>13</v>
      </c>
      <c r="G14" s="58"/>
      <c r="H14" s="58" t="s">
        <v>14</v>
      </c>
      <c r="I14" s="58"/>
      <c r="J14" s="58"/>
      <c r="K14" s="58"/>
      <c r="L14" s="58"/>
      <c r="M14" s="58"/>
      <c r="N14" s="59" t="s">
        <v>15</v>
      </c>
      <c r="O14" s="62" t="s">
        <v>16</v>
      </c>
      <c r="P14" s="58" t="s">
        <v>17</v>
      </c>
      <c r="Q14" s="58"/>
      <c r="R14" s="58"/>
      <c r="S14" s="58"/>
      <c r="T14" s="58" t="s">
        <v>18</v>
      </c>
      <c r="U14" s="58"/>
      <c r="V14" s="65" t="s">
        <v>19</v>
      </c>
      <c r="W14" s="66"/>
      <c r="X14" s="67"/>
      <c r="Y14" s="58" t="s">
        <v>20</v>
      </c>
      <c r="Z14" s="58"/>
      <c r="AA14" s="58"/>
      <c r="AB14" s="58"/>
      <c r="AC14" s="58"/>
      <c r="AD14" s="58"/>
      <c r="AE14" s="58"/>
      <c r="AF14" s="58"/>
      <c r="AG14" s="58"/>
      <c r="AH14" s="58"/>
      <c r="AI14" s="47" t="s">
        <v>21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9"/>
      <c r="CQ14" s="52" t="s">
        <v>22</v>
      </c>
    </row>
    <row r="15" spans="1:95" ht="99" customHeight="1" x14ac:dyDescent="0.25">
      <c r="A15" s="58"/>
      <c r="B15" s="58"/>
      <c r="C15" s="58"/>
      <c r="D15" s="71"/>
      <c r="E15" s="71"/>
      <c r="F15" s="58"/>
      <c r="G15" s="58"/>
      <c r="H15" s="47" t="s">
        <v>23</v>
      </c>
      <c r="I15" s="48"/>
      <c r="J15" s="49"/>
      <c r="K15" s="55" t="s">
        <v>24</v>
      </c>
      <c r="L15" s="56"/>
      <c r="M15" s="57"/>
      <c r="N15" s="60"/>
      <c r="O15" s="63"/>
      <c r="P15" s="58" t="s">
        <v>23</v>
      </c>
      <c r="Q15" s="58"/>
      <c r="R15" s="58" t="s">
        <v>24</v>
      </c>
      <c r="S15" s="58"/>
      <c r="T15" s="58"/>
      <c r="U15" s="58"/>
      <c r="V15" s="55"/>
      <c r="W15" s="56"/>
      <c r="X15" s="57"/>
      <c r="Y15" s="58" t="s">
        <v>98</v>
      </c>
      <c r="Z15" s="58"/>
      <c r="AA15" s="58"/>
      <c r="AB15" s="58"/>
      <c r="AC15" s="58"/>
      <c r="AD15" s="58" t="s">
        <v>26</v>
      </c>
      <c r="AE15" s="58"/>
      <c r="AF15" s="58"/>
      <c r="AG15" s="58"/>
      <c r="AH15" s="58"/>
      <c r="AI15" s="47" t="s">
        <v>27</v>
      </c>
      <c r="AJ15" s="48"/>
      <c r="AK15" s="48"/>
      <c r="AL15" s="48"/>
      <c r="AM15" s="49"/>
      <c r="AN15" s="47" t="s">
        <v>100</v>
      </c>
      <c r="AO15" s="48"/>
      <c r="AP15" s="48"/>
      <c r="AQ15" s="48"/>
      <c r="AR15" s="49"/>
      <c r="AS15" s="47" t="s">
        <v>28</v>
      </c>
      <c r="AT15" s="48"/>
      <c r="AU15" s="48"/>
      <c r="AV15" s="48"/>
      <c r="AW15" s="49"/>
      <c r="AX15" s="47" t="s">
        <v>101</v>
      </c>
      <c r="AY15" s="48"/>
      <c r="AZ15" s="48"/>
      <c r="BA15" s="48"/>
      <c r="BB15" s="49"/>
      <c r="BC15" s="47" t="s">
        <v>29</v>
      </c>
      <c r="BD15" s="48"/>
      <c r="BE15" s="48"/>
      <c r="BF15" s="48"/>
      <c r="BG15" s="49"/>
      <c r="BH15" s="47" t="s">
        <v>102</v>
      </c>
      <c r="BI15" s="48"/>
      <c r="BJ15" s="48"/>
      <c r="BK15" s="48"/>
      <c r="BL15" s="49"/>
      <c r="BM15" s="47" t="s">
        <v>30</v>
      </c>
      <c r="BN15" s="48"/>
      <c r="BO15" s="48"/>
      <c r="BP15" s="48"/>
      <c r="BQ15" s="49"/>
      <c r="BR15" s="47" t="s">
        <v>97</v>
      </c>
      <c r="BS15" s="48"/>
      <c r="BT15" s="48"/>
      <c r="BU15" s="48"/>
      <c r="BV15" s="49"/>
      <c r="BW15" s="47" t="s">
        <v>31</v>
      </c>
      <c r="BX15" s="48"/>
      <c r="BY15" s="48"/>
      <c r="BZ15" s="48"/>
      <c r="CA15" s="49"/>
      <c r="CB15" s="47" t="s">
        <v>96</v>
      </c>
      <c r="CC15" s="48"/>
      <c r="CD15" s="48"/>
      <c r="CE15" s="48"/>
      <c r="CF15" s="49"/>
      <c r="CG15" s="47" t="s">
        <v>32</v>
      </c>
      <c r="CH15" s="48"/>
      <c r="CI15" s="48"/>
      <c r="CJ15" s="48"/>
      <c r="CK15" s="49"/>
      <c r="CL15" s="47" t="s">
        <v>33</v>
      </c>
      <c r="CM15" s="48"/>
      <c r="CN15" s="48"/>
      <c r="CO15" s="48"/>
      <c r="CP15" s="49"/>
      <c r="CQ15" s="53"/>
    </row>
    <row r="16" spans="1:95" ht="203.25" customHeight="1" x14ac:dyDescent="0.25">
      <c r="A16" s="58"/>
      <c r="B16" s="58"/>
      <c r="C16" s="58"/>
      <c r="D16" s="71"/>
      <c r="E16" s="71"/>
      <c r="F16" s="18" t="s">
        <v>25</v>
      </c>
      <c r="G16" s="19" t="s">
        <v>24</v>
      </c>
      <c r="H16" s="20" t="s">
        <v>34</v>
      </c>
      <c r="I16" s="20" t="s">
        <v>35</v>
      </c>
      <c r="J16" s="20" t="s">
        <v>36</v>
      </c>
      <c r="K16" s="20" t="s">
        <v>34</v>
      </c>
      <c r="L16" s="20" t="s">
        <v>35</v>
      </c>
      <c r="M16" s="20" t="s">
        <v>36</v>
      </c>
      <c r="N16" s="61"/>
      <c r="O16" s="64"/>
      <c r="P16" s="20" t="s">
        <v>37</v>
      </c>
      <c r="Q16" s="20" t="s">
        <v>38</v>
      </c>
      <c r="R16" s="20" t="s">
        <v>37</v>
      </c>
      <c r="S16" s="20" t="s">
        <v>38</v>
      </c>
      <c r="T16" s="21" t="s">
        <v>23</v>
      </c>
      <c r="U16" s="21" t="s">
        <v>24</v>
      </c>
      <c r="V16" s="20" t="s">
        <v>39</v>
      </c>
      <c r="W16" s="20" t="s">
        <v>40</v>
      </c>
      <c r="X16" s="20" t="s">
        <v>41</v>
      </c>
      <c r="Y16" s="20" t="s">
        <v>42</v>
      </c>
      <c r="Z16" s="20" t="s">
        <v>43</v>
      </c>
      <c r="AA16" s="20" t="s">
        <v>44</v>
      </c>
      <c r="AB16" s="21" t="s">
        <v>45</v>
      </c>
      <c r="AC16" s="21" t="s">
        <v>46</v>
      </c>
      <c r="AD16" s="20" t="s">
        <v>42</v>
      </c>
      <c r="AE16" s="20" t="s">
        <v>43</v>
      </c>
      <c r="AF16" s="20" t="s">
        <v>44</v>
      </c>
      <c r="AG16" s="21" t="s">
        <v>45</v>
      </c>
      <c r="AH16" s="21" t="s">
        <v>46</v>
      </c>
      <c r="AI16" s="20" t="s">
        <v>42</v>
      </c>
      <c r="AJ16" s="20" t="s">
        <v>43</v>
      </c>
      <c r="AK16" s="20" t="s">
        <v>44</v>
      </c>
      <c r="AL16" s="21" t="s">
        <v>45</v>
      </c>
      <c r="AM16" s="21" t="s">
        <v>46</v>
      </c>
      <c r="AN16" s="20" t="s">
        <v>42</v>
      </c>
      <c r="AO16" s="20" t="s">
        <v>43</v>
      </c>
      <c r="AP16" s="20" t="s">
        <v>44</v>
      </c>
      <c r="AQ16" s="21" t="s">
        <v>45</v>
      </c>
      <c r="AR16" s="21" t="s">
        <v>46</v>
      </c>
      <c r="AS16" s="20" t="s">
        <v>42</v>
      </c>
      <c r="AT16" s="20" t="s">
        <v>43</v>
      </c>
      <c r="AU16" s="20" t="s">
        <v>44</v>
      </c>
      <c r="AV16" s="21" t="s">
        <v>45</v>
      </c>
      <c r="AW16" s="21" t="s">
        <v>46</v>
      </c>
      <c r="AX16" s="20" t="s">
        <v>42</v>
      </c>
      <c r="AY16" s="20" t="s">
        <v>43</v>
      </c>
      <c r="AZ16" s="20" t="s">
        <v>44</v>
      </c>
      <c r="BA16" s="21" t="s">
        <v>45</v>
      </c>
      <c r="BB16" s="21" t="s">
        <v>46</v>
      </c>
      <c r="BC16" s="20" t="s">
        <v>42</v>
      </c>
      <c r="BD16" s="20" t="s">
        <v>43</v>
      </c>
      <c r="BE16" s="20" t="s">
        <v>44</v>
      </c>
      <c r="BF16" s="21" t="s">
        <v>45</v>
      </c>
      <c r="BG16" s="21" t="s">
        <v>46</v>
      </c>
      <c r="BH16" s="20" t="s">
        <v>42</v>
      </c>
      <c r="BI16" s="20" t="s">
        <v>43</v>
      </c>
      <c r="BJ16" s="20" t="s">
        <v>44</v>
      </c>
      <c r="BK16" s="21" t="s">
        <v>45</v>
      </c>
      <c r="BL16" s="21" t="s">
        <v>46</v>
      </c>
      <c r="BM16" s="20" t="s">
        <v>42</v>
      </c>
      <c r="BN16" s="20" t="s">
        <v>43</v>
      </c>
      <c r="BO16" s="20" t="s">
        <v>44</v>
      </c>
      <c r="BP16" s="21" t="s">
        <v>45</v>
      </c>
      <c r="BQ16" s="21" t="s">
        <v>46</v>
      </c>
      <c r="BR16" s="20" t="s">
        <v>42</v>
      </c>
      <c r="BS16" s="20" t="s">
        <v>43</v>
      </c>
      <c r="BT16" s="20" t="s">
        <v>44</v>
      </c>
      <c r="BU16" s="21" t="s">
        <v>45</v>
      </c>
      <c r="BV16" s="21" t="s">
        <v>46</v>
      </c>
      <c r="BW16" s="20" t="s">
        <v>42</v>
      </c>
      <c r="BX16" s="20" t="s">
        <v>43</v>
      </c>
      <c r="BY16" s="20" t="s">
        <v>44</v>
      </c>
      <c r="BZ16" s="21" t="s">
        <v>45</v>
      </c>
      <c r="CA16" s="21" t="s">
        <v>46</v>
      </c>
      <c r="CB16" s="20" t="s">
        <v>42</v>
      </c>
      <c r="CC16" s="20" t="s">
        <v>43</v>
      </c>
      <c r="CD16" s="20" t="s">
        <v>44</v>
      </c>
      <c r="CE16" s="21" t="s">
        <v>45</v>
      </c>
      <c r="CF16" s="21" t="s">
        <v>46</v>
      </c>
      <c r="CG16" s="20" t="s">
        <v>42</v>
      </c>
      <c r="CH16" s="20" t="s">
        <v>43</v>
      </c>
      <c r="CI16" s="20" t="s">
        <v>44</v>
      </c>
      <c r="CJ16" s="21" t="s">
        <v>45</v>
      </c>
      <c r="CK16" s="21" t="s">
        <v>46</v>
      </c>
      <c r="CL16" s="20" t="s">
        <v>42</v>
      </c>
      <c r="CM16" s="20" t="s">
        <v>43</v>
      </c>
      <c r="CN16" s="20" t="s">
        <v>44</v>
      </c>
      <c r="CO16" s="21" t="s">
        <v>45</v>
      </c>
      <c r="CP16" s="20" t="s">
        <v>46</v>
      </c>
      <c r="CQ16" s="54"/>
    </row>
    <row r="17" spans="1:95" ht="19.5" customHeight="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22" t="s">
        <v>47</v>
      </c>
      <c r="Q17" s="22" t="s">
        <v>48</v>
      </c>
      <c r="R17" s="22" t="s">
        <v>49</v>
      </c>
      <c r="S17" s="22" t="s">
        <v>50</v>
      </c>
      <c r="T17" s="5">
        <v>17</v>
      </c>
      <c r="U17" s="5">
        <v>18</v>
      </c>
      <c r="V17" s="5">
        <v>19</v>
      </c>
      <c r="W17" s="5">
        <v>20</v>
      </c>
      <c r="X17" s="5">
        <v>21</v>
      </c>
      <c r="Y17" s="5">
        <v>22</v>
      </c>
      <c r="Z17" s="5">
        <v>23</v>
      </c>
      <c r="AA17" s="5">
        <v>24</v>
      </c>
      <c r="AB17" s="5">
        <v>25</v>
      </c>
      <c r="AC17" s="5">
        <v>26</v>
      </c>
      <c r="AD17" s="5">
        <v>27</v>
      </c>
      <c r="AE17" s="5">
        <v>28</v>
      </c>
      <c r="AF17" s="5">
        <v>29</v>
      </c>
      <c r="AG17" s="5">
        <v>30</v>
      </c>
      <c r="AH17" s="5">
        <v>31</v>
      </c>
      <c r="AI17" s="22" t="s">
        <v>51</v>
      </c>
      <c r="AJ17" s="22" t="s">
        <v>52</v>
      </c>
      <c r="AK17" s="22" t="s">
        <v>53</v>
      </c>
      <c r="AL17" s="22" t="s">
        <v>54</v>
      </c>
      <c r="AM17" s="22" t="s">
        <v>55</v>
      </c>
      <c r="AN17" s="22" t="s">
        <v>56</v>
      </c>
      <c r="AO17" s="22" t="s">
        <v>57</v>
      </c>
      <c r="AP17" s="22" t="s">
        <v>58</v>
      </c>
      <c r="AQ17" s="22" t="s">
        <v>59</v>
      </c>
      <c r="AR17" s="22" t="s">
        <v>60</v>
      </c>
      <c r="AS17" s="22" t="s">
        <v>61</v>
      </c>
      <c r="AT17" s="22" t="s">
        <v>62</v>
      </c>
      <c r="AU17" s="22" t="s">
        <v>63</v>
      </c>
      <c r="AV17" s="22" t="s">
        <v>64</v>
      </c>
      <c r="AW17" s="22" t="s">
        <v>65</v>
      </c>
      <c r="AX17" s="22" t="s">
        <v>66</v>
      </c>
      <c r="AY17" s="22" t="s">
        <v>67</v>
      </c>
      <c r="AZ17" s="22" t="s">
        <v>68</v>
      </c>
      <c r="BA17" s="22" t="s">
        <v>69</v>
      </c>
      <c r="BB17" s="22" t="s">
        <v>70</v>
      </c>
      <c r="BC17" s="22" t="s">
        <v>71</v>
      </c>
      <c r="BD17" s="22" t="s">
        <v>72</v>
      </c>
      <c r="BE17" s="22" t="s">
        <v>73</v>
      </c>
      <c r="BF17" s="22" t="s">
        <v>74</v>
      </c>
      <c r="BG17" s="22" t="s">
        <v>75</v>
      </c>
      <c r="BH17" s="22" t="s">
        <v>76</v>
      </c>
      <c r="BI17" s="22" t="s">
        <v>77</v>
      </c>
      <c r="BJ17" s="22" t="s">
        <v>78</v>
      </c>
      <c r="BK17" s="22" t="s">
        <v>79</v>
      </c>
      <c r="BL17" s="22" t="s">
        <v>80</v>
      </c>
      <c r="BM17" s="22" t="s">
        <v>71</v>
      </c>
      <c r="BN17" s="22" t="s">
        <v>72</v>
      </c>
      <c r="BO17" s="22" t="s">
        <v>73</v>
      </c>
      <c r="BP17" s="22" t="s">
        <v>74</v>
      </c>
      <c r="BQ17" s="22" t="s">
        <v>75</v>
      </c>
      <c r="BR17" s="22" t="s">
        <v>76</v>
      </c>
      <c r="BS17" s="22" t="s">
        <v>77</v>
      </c>
      <c r="BT17" s="22" t="s">
        <v>78</v>
      </c>
      <c r="BU17" s="22" t="s">
        <v>79</v>
      </c>
      <c r="BV17" s="22" t="s">
        <v>80</v>
      </c>
      <c r="BW17" s="22" t="s">
        <v>71</v>
      </c>
      <c r="BX17" s="22" t="s">
        <v>72</v>
      </c>
      <c r="BY17" s="22" t="s">
        <v>73</v>
      </c>
      <c r="BZ17" s="22" t="s">
        <v>74</v>
      </c>
      <c r="CA17" s="22" t="s">
        <v>75</v>
      </c>
      <c r="CB17" s="22" t="s">
        <v>76</v>
      </c>
      <c r="CC17" s="22" t="s">
        <v>77</v>
      </c>
      <c r="CD17" s="22" t="s">
        <v>78</v>
      </c>
      <c r="CE17" s="22" t="s">
        <v>79</v>
      </c>
      <c r="CF17" s="22" t="s">
        <v>80</v>
      </c>
      <c r="CG17" s="5">
        <v>33</v>
      </c>
      <c r="CH17" s="5">
        <v>34</v>
      </c>
      <c r="CI17" s="5">
        <v>35</v>
      </c>
      <c r="CJ17" s="5">
        <v>36</v>
      </c>
      <c r="CK17" s="5">
        <v>37</v>
      </c>
      <c r="CL17" s="5">
        <v>38</v>
      </c>
      <c r="CM17" s="5">
        <v>39</v>
      </c>
      <c r="CN17" s="5">
        <v>40</v>
      </c>
      <c r="CO17" s="5">
        <v>41</v>
      </c>
      <c r="CP17" s="5">
        <v>42</v>
      </c>
      <c r="CQ17" s="5">
        <v>43</v>
      </c>
    </row>
    <row r="18" spans="1:95" ht="214.5" customHeight="1" x14ac:dyDescent="0.25">
      <c r="A18" s="5" t="s">
        <v>81</v>
      </c>
      <c r="B18" s="23" t="s">
        <v>82</v>
      </c>
      <c r="C18" s="5" t="s">
        <v>83</v>
      </c>
      <c r="D18" s="5" t="s">
        <v>92</v>
      </c>
      <c r="E18" s="5" t="s">
        <v>84</v>
      </c>
      <c r="F18" s="5" t="s">
        <v>85</v>
      </c>
      <c r="G18" s="5" t="s">
        <v>85</v>
      </c>
      <c r="H18" s="22" t="s">
        <v>91</v>
      </c>
      <c r="I18" s="22" t="s">
        <v>91</v>
      </c>
      <c r="J18" s="22" t="s">
        <v>91</v>
      </c>
      <c r="K18" s="22" t="s">
        <v>91</v>
      </c>
      <c r="L18" s="25">
        <v>22.09648288</v>
      </c>
      <c r="M18" s="22" t="s">
        <v>107</v>
      </c>
      <c r="N18" s="22" t="s">
        <v>91</v>
      </c>
      <c r="O18" s="24">
        <v>9.7150333499999988</v>
      </c>
      <c r="P18" s="22" t="s">
        <v>91</v>
      </c>
      <c r="Q18" s="22" t="s">
        <v>91</v>
      </c>
      <c r="R18" s="22" t="s">
        <v>91</v>
      </c>
      <c r="S18" s="22" t="s">
        <v>91</v>
      </c>
      <c r="T18" s="24">
        <v>27.965615924999998</v>
      </c>
      <c r="U18" s="25">
        <f>O18+X18+AD18</f>
        <v>22.09648288</v>
      </c>
      <c r="V18" s="25">
        <f>Y18+AI18</f>
        <v>17.002287500000001</v>
      </c>
      <c r="W18" s="25">
        <f>AI18</f>
        <v>11.227287499999999</v>
      </c>
      <c r="X18" s="25">
        <f>AN18</f>
        <v>10.417949530000001</v>
      </c>
      <c r="Y18" s="24">
        <f>AB18</f>
        <v>5.7750000000000004</v>
      </c>
      <c r="Z18" s="24" t="s">
        <v>94</v>
      </c>
      <c r="AA18" s="24" t="s">
        <v>94</v>
      </c>
      <c r="AB18" s="24">
        <v>5.7750000000000004</v>
      </c>
      <c r="AC18" s="24" t="s">
        <v>94</v>
      </c>
      <c r="AD18" s="24">
        <f>AG18</f>
        <v>1.9635</v>
      </c>
      <c r="AE18" s="24" t="s">
        <v>94</v>
      </c>
      <c r="AF18" s="24" t="s">
        <v>94</v>
      </c>
      <c r="AG18" s="24">
        <v>1.9635</v>
      </c>
      <c r="AH18" s="24" t="s">
        <v>94</v>
      </c>
      <c r="AI18" s="25">
        <f>AL18</f>
        <v>11.227287499999999</v>
      </c>
      <c r="AJ18" s="24" t="s">
        <v>94</v>
      </c>
      <c r="AK18" s="24" t="s">
        <v>94</v>
      </c>
      <c r="AL18" s="25">
        <v>11.227287499999999</v>
      </c>
      <c r="AM18" s="24" t="s">
        <v>94</v>
      </c>
      <c r="AN18" s="25">
        <f>AQ18</f>
        <v>10.417949530000001</v>
      </c>
      <c r="AO18" s="24" t="s">
        <v>94</v>
      </c>
      <c r="AP18" s="24" t="s">
        <v>94</v>
      </c>
      <c r="AQ18" s="25">
        <v>10.417949530000001</v>
      </c>
      <c r="AR18" s="24" t="s">
        <v>94</v>
      </c>
      <c r="AS18" s="22" t="s">
        <v>91</v>
      </c>
      <c r="AT18" s="22" t="s">
        <v>91</v>
      </c>
      <c r="AU18" s="22" t="s">
        <v>91</v>
      </c>
      <c r="AV18" s="22" t="s">
        <v>91</v>
      </c>
      <c r="AW18" s="22" t="s">
        <v>91</v>
      </c>
      <c r="AX18" s="24" t="s">
        <v>94</v>
      </c>
      <c r="AY18" s="24" t="s">
        <v>94</v>
      </c>
      <c r="AZ18" s="24" t="s">
        <v>94</v>
      </c>
      <c r="BA18" s="24" t="s">
        <v>94</v>
      </c>
      <c r="BB18" s="24" t="s">
        <v>94</v>
      </c>
      <c r="BC18" s="22" t="s">
        <v>91</v>
      </c>
      <c r="BD18" s="22" t="s">
        <v>91</v>
      </c>
      <c r="BE18" s="22" t="s">
        <v>91</v>
      </c>
      <c r="BF18" s="22" t="s">
        <v>91</v>
      </c>
      <c r="BG18" s="22" t="s">
        <v>91</v>
      </c>
      <c r="BH18" s="24" t="s">
        <v>94</v>
      </c>
      <c r="BI18" s="24" t="s">
        <v>94</v>
      </c>
      <c r="BJ18" s="24" t="s">
        <v>94</v>
      </c>
      <c r="BK18" s="24" t="s">
        <v>94</v>
      </c>
      <c r="BL18" s="24" t="s">
        <v>94</v>
      </c>
      <c r="BM18" s="22" t="s">
        <v>91</v>
      </c>
      <c r="BN18" s="22" t="s">
        <v>91</v>
      </c>
      <c r="BO18" s="22" t="s">
        <v>91</v>
      </c>
      <c r="BP18" s="22" t="s">
        <v>91</v>
      </c>
      <c r="BQ18" s="22" t="s">
        <v>91</v>
      </c>
      <c r="BR18" s="24" t="s">
        <v>94</v>
      </c>
      <c r="BS18" s="24" t="s">
        <v>94</v>
      </c>
      <c r="BT18" s="24" t="s">
        <v>94</v>
      </c>
      <c r="BU18" s="24" t="s">
        <v>94</v>
      </c>
      <c r="BV18" s="24" t="s">
        <v>94</v>
      </c>
      <c r="BW18" s="22" t="s">
        <v>91</v>
      </c>
      <c r="BX18" s="22" t="s">
        <v>91</v>
      </c>
      <c r="BY18" s="22" t="s">
        <v>91</v>
      </c>
      <c r="BZ18" s="22" t="s">
        <v>91</v>
      </c>
      <c r="CA18" s="22" t="s">
        <v>91</v>
      </c>
      <c r="CB18" s="24" t="s">
        <v>94</v>
      </c>
      <c r="CC18" s="24" t="s">
        <v>94</v>
      </c>
      <c r="CD18" s="24" t="s">
        <v>94</v>
      </c>
      <c r="CE18" s="24" t="s">
        <v>94</v>
      </c>
      <c r="CF18" s="24" t="s">
        <v>94</v>
      </c>
      <c r="CG18" s="26">
        <f>CJ18</f>
        <v>11.227287499999999</v>
      </c>
      <c r="CH18" s="22" t="s">
        <v>91</v>
      </c>
      <c r="CI18" s="22" t="s">
        <v>91</v>
      </c>
      <c r="CJ18" s="26">
        <f>AL18</f>
        <v>11.227287499999999</v>
      </c>
      <c r="CK18" s="22" t="s">
        <v>91</v>
      </c>
      <c r="CL18" s="26">
        <f>CO18</f>
        <v>10.417949530000001</v>
      </c>
      <c r="CM18" s="24" t="s">
        <v>94</v>
      </c>
      <c r="CN18" s="24" t="s">
        <v>94</v>
      </c>
      <c r="CO18" s="26">
        <f>AQ18</f>
        <v>10.417949530000001</v>
      </c>
      <c r="CP18" s="24" t="s">
        <v>94</v>
      </c>
      <c r="CQ18" s="5" t="s">
        <v>95</v>
      </c>
    </row>
    <row r="19" spans="1:95" s="31" customFormat="1" ht="156" customHeight="1" x14ac:dyDescent="0.25">
      <c r="A19" s="27" t="s">
        <v>86</v>
      </c>
      <c r="B19" s="28" t="s">
        <v>87</v>
      </c>
      <c r="C19" s="27" t="s">
        <v>88</v>
      </c>
      <c r="D19" s="29" t="s">
        <v>93</v>
      </c>
      <c r="E19" s="22" t="s">
        <v>89</v>
      </c>
      <c r="F19" s="22" t="s">
        <v>91</v>
      </c>
      <c r="G19" s="30">
        <v>2029</v>
      </c>
      <c r="H19" s="22" t="s">
        <v>91</v>
      </c>
      <c r="I19" s="22" t="s">
        <v>91</v>
      </c>
      <c r="J19" s="22" t="s">
        <v>91</v>
      </c>
      <c r="K19" s="22" t="s">
        <v>91</v>
      </c>
      <c r="L19" s="22" t="s">
        <v>91</v>
      </c>
      <c r="M19" s="22" t="s">
        <v>91</v>
      </c>
      <c r="N19" s="22" t="s">
        <v>91</v>
      </c>
      <c r="O19" s="22" t="s">
        <v>91</v>
      </c>
      <c r="P19" s="22" t="s">
        <v>91</v>
      </c>
      <c r="Q19" s="22" t="s">
        <v>91</v>
      </c>
      <c r="R19" s="22" t="s">
        <v>91</v>
      </c>
      <c r="S19" s="22" t="s">
        <v>91</v>
      </c>
      <c r="T19" s="22" t="s">
        <v>91</v>
      </c>
      <c r="U19" s="25">
        <f>CL19</f>
        <v>27.217642566000002</v>
      </c>
      <c r="V19" s="22" t="s">
        <v>91</v>
      </c>
      <c r="W19" s="22" t="s">
        <v>91</v>
      </c>
      <c r="X19" s="25">
        <f>U19</f>
        <v>27.217642566000002</v>
      </c>
      <c r="Y19" s="22" t="s">
        <v>91</v>
      </c>
      <c r="Z19" s="22" t="s">
        <v>91</v>
      </c>
      <c r="AA19" s="22" t="s">
        <v>91</v>
      </c>
      <c r="AB19" s="22" t="s">
        <v>91</v>
      </c>
      <c r="AC19" s="22" t="s">
        <v>91</v>
      </c>
      <c r="AD19" s="22" t="s">
        <v>91</v>
      </c>
      <c r="AE19" s="22" t="s">
        <v>91</v>
      </c>
      <c r="AF19" s="22" t="s">
        <v>91</v>
      </c>
      <c r="AG19" s="22" t="s">
        <v>91</v>
      </c>
      <c r="AH19" s="22" t="s">
        <v>91</v>
      </c>
      <c r="AI19" s="22" t="s">
        <v>91</v>
      </c>
      <c r="AJ19" s="22" t="s">
        <v>91</v>
      </c>
      <c r="AK19" s="22" t="s">
        <v>91</v>
      </c>
      <c r="AL19" s="22" t="s">
        <v>91</v>
      </c>
      <c r="AM19" s="22" t="s">
        <v>91</v>
      </c>
      <c r="AN19" s="24" t="s">
        <v>94</v>
      </c>
      <c r="AO19" s="24" t="s">
        <v>94</v>
      </c>
      <c r="AP19" s="24" t="s">
        <v>94</v>
      </c>
      <c r="AQ19" s="24" t="s">
        <v>94</v>
      </c>
      <c r="AR19" s="24" t="s">
        <v>94</v>
      </c>
      <c r="AS19" s="22" t="s">
        <v>91</v>
      </c>
      <c r="AT19" s="22" t="s">
        <v>91</v>
      </c>
      <c r="AU19" s="22" t="s">
        <v>91</v>
      </c>
      <c r="AV19" s="22" t="s">
        <v>91</v>
      </c>
      <c r="AW19" s="22" t="s">
        <v>91</v>
      </c>
      <c r="AX19" s="25">
        <f>BA19</f>
        <v>11.007816173920004</v>
      </c>
      <c r="AY19" s="24" t="s">
        <v>94</v>
      </c>
      <c r="AZ19" s="24" t="s">
        <v>94</v>
      </c>
      <c r="BA19" s="26">
        <v>11.007816173920004</v>
      </c>
      <c r="BB19" s="24" t="s">
        <v>94</v>
      </c>
      <c r="BC19" s="22" t="s">
        <v>91</v>
      </c>
      <c r="BD19" s="22" t="s">
        <v>91</v>
      </c>
      <c r="BE19" s="22" t="s">
        <v>91</v>
      </c>
      <c r="BF19" s="22" t="s">
        <v>91</v>
      </c>
      <c r="BG19" s="22" t="s">
        <v>91</v>
      </c>
      <c r="BH19" s="26">
        <f>BK19</f>
        <v>13.394741442079997</v>
      </c>
      <c r="BI19" s="24" t="s">
        <v>94</v>
      </c>
      <c r="BJ19" s="24" t="s">
        <v>94</v>
      </c>
      <c r="BK19" s="26">
        <v>13.394741442079997</v>
      </c>
      <c r="BL19" s="24" t="s">
        <v>94</v>
      </c>
      <c r="BM19" s="22" t="s">
        <v>91</v>
      </c>
      <c r="BN19" s="22" t="s">
        <v>91</v>
      </c>
      <c r="BO19" s="22" t="s">
        <v>91</v>
      </c>
      <c r="BP19" s="22" t="s">
        <v>91</v>
      </c>
      <c r="BQ19" s="22" t="s">
        <v>91</v>
      </c>
      <c r="BR19" s="26">
        <f>BU19</f>
        <v>1.3772431300000001</v>
      </c>
      <c r="BS19" s="24" t="s">
        <v>94</v>
      </c>
      <c r="BT19" s="24" t="s">
        <v>94</v>
      </c>
      <c r="BU19" s="26">
        <v>1.3772431300000001</v>
      </c>
      <c r="BV19" s="24" t="s">
        <v>94</v>
      </c>
      <c r="BW19" s="22" t="s">
        <v>91</v>
      </c>
      <c r="BX19" s="22" t="s">
        <v>91</v>
      </c>
      <c r="BY19" s="22" t="s">
        <v>91</v>
      </c>
      <c r="BZ19" s="22" t="s">
        <v>91</v>
      </c>
      <c r="CA19" s="22" t="s">
        <v>91</v>
      </c>
      <c r="CB19" s="26">
        <f>CE19</f>
        <v>1.43784182</v>
      </c>
      <c r="CC19" s="24" t="s">
        <v>94</v>
      </c>
      <c r="CD19" s="24" t="s">
        <v>94</v>
      </c>
      <c r="CE19" s="26">
        <v>1.43784182</v>
      </c>
      <c r="CF19" s="24" t="s">
        <v>94</v>
      </c>
      <c r="CG19" s="22" t="s">
        <v>91</v>
      </c>
      <c r="CH19" s="22" t="s">
        <v>91</v>
      </c>
      <c r="CI19" s="22" t="s">
        <v>91</v>
      </c>
      <c r="CJ19" s="22" t="s">
        <v>91</v>
      </c>
      <c r="CK19" s="22" t="s">
        <v>91</v>
      </c>
      <c r="CL19" s="26">
        <f>CO19</f>
        <v>27.217642566000002</v>
      </c>
      <c r="CM19" s="24" t="s">
        <v>94</v>
      </c>
      <c r="CN19" s="24" t="s">
        <v>94</v>
      </c>
      <c r="CO19" s="26">
        <f>BA19+BK19+BU19+CE19</f>
        <v>27.217642566000002</v>
      </c>
      <c r="CP19" s="24" t="s">
        <v>94</v>
      </c>
      <c r="CQ19" s="22" t="s">
        <v>91</v>
      </c>
    </row>
    <row r="20" spans="1:95" x14ac:dyDescent="0.25">
      <c r="A20" s="50" t="s">
        <v>90</v>
      </c>
      <c r="B20" s="50"/>
      <c r="C20" s="32"/>
      <c r="D20" s="32"/>
      <c r="E20" s="32"/>
      <c r="F20" s="32"/>
      <c r="G20" s="32"/>
      <c r="H20" s="22" t="s">
        <v>91</v>
      </c>
      <c r="I20" s="22" t="s">
        <v>91</v>
      </c>
      <c r="J20" s="22" t="s">
        <v>91</v>
      </c>
      <c r="K20" s="22" t="s">
        <v>91</v>
      </c>
      <c r="L20" s="22" t="s">
        <v>91</v>
      </c>
      <c r="M20" s="22" t="s">
        <v>91</v>
      </c>
      <c r="N20" s="22" t="s">
        <v>91</v>
      </c>
      <c r="O20" s="33">
        <f>SUM(O18:O19)</f>
        <v>9.7150333499999988</v>
      </c>
      <c r="P20" s="22" t="s">
        <v>91</v>
      </c>
      <c r="Q20" s="22" t="s">
        <v>91</v>
      </c>
      <c r="R20" s="22" t="s">
        <v>91</v>
      </c>
      <c r="S20" s="22" t="s">
        <v>91</v>
      </c>
      <c r="T20" s="33">
        <f t="shared" ref="T20:AR20" si="0">SUM(T18:T19)</f>
        <v>27.965615924999998</v>
      </c>
      <c r="U20" s="33">
        <f t="shared" si="0"/>
        <v>49.314125446000006</v>
      </c>
      <c r="V20" s="33">
        <f t="shared" si="0"/>
        <v>17.002287500000001</v>
      </c>
      <c r="W20" s="33">
        <f t="shared" si="0"/>
        <v>11.227287499999999</v>
      </c>
      <c r="X20" s="33">
        <f t="shared" si="0"/>
        <v>37.635592096000003</v>
      </c>
      <c r="Y20" s="33">
        <f t="shared" si="0"/>
        <v>5.7750000000000004</v>
      </c>
      <c r="Z20" s="33">
        <f t="shared" si="0"/>
        <v>0</v>
      </c>
      <c r="AA20" s="33">
        <f t="shared" si="0"/>
        <v>0</v>
      </c>
      <c r="AB20" s="33">
        <f t="shared" si="0"/>
        <v>5.7750000000000004</v>
      </c>
      <c r="AC20" s="33">
        <f t="shared" si="0"/>
        <v>0</v>
      </c>
      <c r="AD20" s="33">
        <f t="shared" si="0"/>
        <v>1.9635</v>
      </c>
      <c r="AE20" s="33">
        <f t="shared" si="0"/>
        <v>0</v>
      </c>
      <c r="AF20" s="33">
        <f t="shared" si="0"/>
        <v>0</v>
      </c>
      <c r="AG20" s="33">
        <f t="shared" si="0"/>
        <v>1.9635</v>
      </c>
      <c r="AH20" s="33">
        <f t="shared" si="0"/>
        <v>0</v>
      </c>
      <c r="AI20" s="33">
        <f t="shared" si="0"/>
        <v>11.227287499999999</v>
      </c>
      <c r="AJ20" s="33">
        <f t="shared" si="0"/>
        <v>0</v>
      </c>
      <c r="AK20" s="33">
        <f t="shared" si="0"/>
        <v>0</v>
      </c>
      <c r="AL20" s="33">
        <f t="shared" si="0"/>
        <v>11.227287499999999</v>
      </c>
      <c r="AM20" s="33">
        <f t="shared" si="0"/>
        <v>0</v>
      </c>
      <c r="AN20" s="33">
        <f t="shared" si="0"/>
        <v>10.417949530000001</v>
      </c>
      <c r="AO20" s="33">
        <f t="shared" si="0"/>
        <v>0</v>
      </c>
      <c r="AP20" s="33">
        <f t="shared" si="0"/>
        <v>0</v>
      </c>
      <c r="AQ20" s="33">
        <f t="shared" si="0"/>
        <v>10.417949530000001</v>
      </c>
      <c r="AR20" s="33">
        <f t="shared" si="0"/>
        <v>0</v>
      </c>
      <c r="AS20" s="22" t="s">
        <v>91</v>
      </c>
      <c r="AT20" s="22" t="s">
        <v>91</v>
      </c>
      <c r="AU20" s="22" t="s">
        <v>91</v>
      </c>
      <c r="AV20" s="22" t="s">
        <v>91</v>
      </c>
      <c r="AW20" s="22" t="s">
        <v>91</v>
      </c>
      <c r="AX20" s="33">
        <f>SUM(AX18:AX19)</f>
        <v>11.007816173920004</v>
      </c>
      <c r="AY20" s="33">
        <f t="shared" ref="AY20:BB20" si="1">SUM(AY18:AY19)</f>
        <v>0</v>
      </c>
      <c r="AZ20" s="33">
        <f t="shared" si="1"/>
        <v>0</v>
      </c>
      <c r="BA20" s="33">
        <f t="shared" si="1"/>
        <v>11.007816173920004</v>
      </c>
      <c r="BB20" s="33">
        <f t="shared" si="1"/>
        <v>0</v>
      </c>
      <c r="BC20" s="22" t="s">
        <v>91</v>
      </c>
      <c r="BD20" s="22" t="s">
        <v>91</v>
      </c>
      <c r="BE20" s="22" t="s">
        <v>91</v>
      </c>
      <c r="BF20" s="22" t="s">
        <v>91</v>
      </c>
      <c r="BG20" s="22" t="s">
        <v>91</v>
      </c>
      <c r="BH20" s="33">
        <f t="shared" ref="BH20:BL20" si="2">SUM(BH18:BH19)</f>
        <v>13.394741442079997</v>
      </c>
      <c r="BI20" s="33">
        <f t="shared" si="2"/>
        <v>0</v>
      </c>
      <c r="BJ20" s="33">
        <f t="shared" si="2"/>
        <v>0</v>
      </c>
      <c r="BK20" s="33">
        <f t="shared" si="2"/>
        <v>13.394741442079997</v>
      </c>
      <c r="BL20" s="33">
        <f t="shared" si="2"/>
        <v>0</v>
      </c>
      <c r="BM20" s="22" t="s">
        <v>91</v>
      </c>
      <c r="BN20" s="22" t="s">
        <v>91</v>
      </c>
      <c r="BO20" s="22" t="s">
        <v>91</v>
      </c>
      <c r="BP20" s="22" t="s">
        <v>91</v>
      </c>
      <c r="BQ20" s="22" t="s">
        <v>91</v>
      </c>
      <c r="BR20" s="33">
        <f t="shared" ref="BR20:BV20" si="3">SUM(BR18:BR19)</f>
        <v>1.3772431300000001</v>
      </c>
      <c r="BS20" s="33">
        <f t="shared" si="3"/>
        <v>0</v>
      </c>
      <c r="BT20" s="33">
        <f t="shared" si="3"/>
        <v>0</v>
      </c>
      <c r="BU20" s="33">
        <f t="shared" si="3"/>
        <v>1.3772431300000001</v>
      </c>
      <c r="BV20" s="33">
        <f t="shared" si="3"/>
        <v>0</v>
      </c>
      <c r="BW20" s="22" t="s">
        <v>91</v>
      </c>
      <c r="BX20" s="22" t="s">
        <v>91</v>
      </c>
      <c r="BY20" s="22" t="s">
        <v>91</v>
      </c>
      <c r="BZ20" s="22" t="s">
        <v>91</v>
      </c>
      <c r="CA20" s="22" t="s">
        <v>91</v>
      </c>
      <c r="CB20" s="33">
        <f t="shared" ref="CB20:CG20" si="4">SUM(CB18:CB19)</f>
        <v>1.43784182</v>
      </c>
      <c r="CC20" s="33">
        <f t="shared" si="4"/>
        <v>0</v>
      </c>
      <c r="CD20" s="33">
        <f t="shared" si="4"/>
        <v>0</v>
      </c>
      <c r="CE20" s="33">
        <f t="shared" si="4"/>
        <v>1.43784182</v>
      </c>
      <c r="CF20" s="33">
        <f t="shared" si="4"/>
        <v>0</v>
      </c>
      <c r="CG20" s="33">
        <f t="shared" si="4"/>
        <v>11.227287499999999</v>
      </c>
      <c r="CH20" s="22" t="s">
        <v>91</v>
      </c>
      <c r="CI20" s="22" t="s">
        <v>91</v>
      </c>
      <c r="CJ20" s="33">
        <f>SUM(CJ18:CJ19)</f>
        <v>11.227287499999999</v>
      </c>
      <c r="CK20" s="22" t="s">
        <v>91</v>
      </c>
      <c r="CL20" s="33">
        <f t="shared" ref="CL20:CP20" si="5">SUM(CL18:CL19)</f>
        <v>37.635592096000003</v>
      </c>
      <c r="CM20" s="33">
        <f t="shared" si="5"/>
        <v>0</v>
      </c>
      <c r="CN20" s="33">
        <f t="shared" si="5"/>
        <v>0</v>
      </c>
      <c r="CO20" s="33">
        <f t="shared" si="5"/>
        <v>37.635592096000003</v>
      </c>
      <c r="CP20" s="33">
        <f t="shared" si="5"/>
        <v>0</v>
      </c>
      <c r="CQ20" s="34"/>
    </row>
    <row r="21" spans="1:95" x14ac:dyDescent="0.25">
      <c r="U21" s="35"/>
    </row>
    <row r="22" spans="1:95" ht="74.25" customHeight="1" x14ac:dyDescent="0.25">
      <c r="A22" s="51" t="s">
        <v>103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36"/>
      <c r="R22" s="36"/>
      <c r="S22" s="36"/>
      <c r="T22" s="36"/>
      <c r="U22" s="36"/>
    </row>
    <row r="23" spans="1:95" ht="36.75" customHeight="1" x14ac:dyDescent="0.25">
      <c r="A23" s="44" t="s">
        <v>104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37"/>
      <c r="R23" s="37"/>
      <c r="S23" s="37"/>
      <c r="T23" s="37"/>
      <c r="U23" s="37"/>
    </row>
    <row r="24" spans="1:95" ht="69" customHeight="1" x14ac:dyDescent="0.25">
      <c r="A24" s="44" t="s">
        <v>105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37"/>
      <c r="R24" s="37"/>
      <c r="S24" s="37"/>
      <c r="T24" s="37"/>
      <c r="U24" s="37"/>
    </row>
    <row r="25" spans="1:95" ht="56.25" customHeight="1" x14ac:dyDescent="0.25">
      <c r="A25" s="44" t="s">
        <v>106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37"/>
      <c r="R25" s="37"/>
      <c r="S25" s="37"/>
      <c r="T25" s="37"/>
      <c r="U25" s="37"/>
    </row>
    <row r="26" spans="1:95" ht="53.25" customHeight="1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8"/>
      <c r="R26" s="38"/>
      <c r="S26" s="38"/>
      <c r="T26" s="38"/>
      <c r="U26" s="38"/>
      <c r="V26" s="36"/>
    </row>
    <row r="27" spans="1:95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</row>
    <row r="28" spans="1:95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95" x14ac:dyDescent="0.25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95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95" x14ac:dyDescent="0.25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95" x14ac:dyDescent="0.25">
      <c r="B32" s="3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2:22" x14ac:dyDescent="0.25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</row>
  </sheetData>
  <mergeCells count="54"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22:P22"/>
    <mergeCell ref="AS15:AW15"/>
    <mergeCell ref="AX15:BB15"/>
    <mergeCell ref="BC15:BG15"/>
    <mergeCell ref="BH15:BL15"/>
    <mergeCell ref="BW15:CA15"/>
    <mergeCell ref="CB15:CF15"/>
    <mergeCell ref="CG15:CK15"/>
    <mergeCell ref="CL15:CP15"/>
    <mergeCell ref="A20:B20"/>
    <mergeCell ref="BM15:BQ15"/>
    <mergeCell ref="BR15:BV15"/>
    <mergeCell ref="B29:V29"/>
    <mergeCell ref="B30:V30"/>
    <mergeCell ref="B31:V31"/>
    <mergeCell ref="B33:V33"/>
    <mergeCell ref="A23:P23"/>
    <mergeCell ref="A24:P24"/>
    <mergeCell ref="A25:P25"/>
    <mergeCell ref="A26:P26"/>
    <mergeCell ref="A27:P27"/>
    <mergeCell ref="B28:V2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2025-05-19T10:12:26Z</dcterms:created>
  <dcterms:modified xsi:type="dcterms:W3CDTF">2025-09-24T07:10:41Z</dcterms:modified>
</cp:coreProperties>
</file>